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180" windowHeight="86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'Лист1'!$F$1:$F$275</definedName>
  </definedNames>
  <calcPr fullCalcOnLoad="1"/>
</workbook>
</file>

<file path=xl/sharedStrings.xml><?xml version="1.0" encoding="utf-8"?>
<sst xmlns="http://schemas.openxmlformats.org/spreadsheetml/2006/main" count="157" uniqueCount="126">
  <si>
    <t>Показатель, единица измерения</t>
  </si>
  <si>
    <t>отчет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</si>
  <si>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</si>
  <si>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</si>
  <si>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</si>
  <si>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оценка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</si>
  <si>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</si>
  <si>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</si>
  <si>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</si>
  <si>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</si>
  <si>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</si>
  <si>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</si>
  <si>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</si>
  <si>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</si>
  <si>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</si>
  <si>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план</t>
  </si>
  <si>
    <t>Глава</t>
  </si>
  <si>
    <t>Глафировского сельского поселения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</si>
  <si>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</si>
  <si>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</si>
  <si>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</si>
  <si>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</si>
  <si>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</si>
  <si>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</si>
  <si>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</si>
  <si>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в том числе с твердым порытием</t>
  </si>
  <si>
    <t>Щербиновского района</t>
  </si>
  <si>
    <t>Индикативный план социально-экономического развития Глафировского сельского поселения Щербиновского района на 2022 год</t>
  </si>
  <si>
    <t>1. Население</t>
  </si>
  <si>
    <t>1.1. Среднегодовая численность постоянного населения – всего,  тыс. чел.</t>
  </si>
  <si>
    <t>1.2. Среднедушевой денежный доход на одного жителя, тыс. руб.</t>
  </si>
  <si>
    <t>1.3. Численность экономически активного населения, тыс. чел.</t>
  </si>
  <si>
    <t>1.4. Численность занятых в экономике, тыс. чел.</t>
  </si>
  <si>
    <t>1.5. Номинальная начисленная среднемесячная заработная плата, тыс. руб.</t>
  </si>
  <si>
    <t>1.6. Численность занятых в личных подсобных хозяйствах,       тыс. чел.</t>
  </si>
  <si>
    <t>1.7. Средняя продолжительность жизни жителей, число лет</t>
  </si>
  <si>
    <t>1.8. Среднемесячные доходы занятых в личных подсобных хозяйствах, тыс.руб.</t>
  </si>
  <si>
    <t>1.9. Численность зарегистрированных безработных, чел.</t>
  </si>
  <si>
    <t>2. Валовой продукт</t>
  </si>
  <si>
    <t>2.1. Прибыль прибыльных предприятий, тыс. рублей</t>
  </si>
  <si>
    <t>2.2. Убыток предприятий, тыс. руб.</t>
  </si>
  <si>
    <t>2.3. Прибыль (убыток) – сальдо,  тыс. руб.</t>
  </si>
  <si>
    <t>2.3. Фонд оплаты труда, тыс. руб.</t>
  </si>
  <si>
    <t>2.4. Добыча полезных ископаемых (C), тыс.руб</t>
  </si>
  <si>
    <t>2.5. Обрабатывающие производства (D), тыс.руб</t>
  </si>
  <si>
    <t>2.6. Производство и распределение электроэнергии, газа и воды (E), тыс.руб</t>
  </si>
  <si>
    <t>3. Производство основных видов промышленной продукции в натуральном выражении</t>
  </si>
  <si>
    <t>3.1. Мясо, тысяч тонн.</t>
  </si>
  <si>
    <t>3.2. Мука, тонн.</t>
  </si>
  <si>
    <t>3.3. Объем продукции сельского хозяйства всех категорий хозяйств, тыс. руб.</t>
  </si>
  <si>
    <t>4. Производство основных видов сельскохозяйственной продукции</t>
  </si>
  <si>
    <t>4.1. Зерно (в весе  после доработки), тыс.тонн</t>
  </si>
  <si>
    <t>4.2. Рис, тыс. тонн</t>
  </si>
  <si>
    <t>4.3. Кукуруза, тыс. тонн</t>
  </si>
  <si>
    <t>4.4. Соя, тыс. тонн</t>
  </si>
  <si>
    <t>4.5. Сахарная свекла, тыс. тонн</t>
  </si>
  <si>
    <t>4.6. Подсолнечник (в весе после доработки), тыс. тонн</t>
  </si>
  <si>
    <t>4.7. Картофель - всего, тыс. тонн</t>
  </si>
  <si>
    <t>4.8. Овощи - всего, тыс. тонн</t>
  </si>
  <si>
    <t>4.9. Плоды и ягоды, тыс. тонн</t>
  </si>
  <si>
    <t xml:space="preserve">4.10. Скот и птица (в живом весе)- всего, тыс. тонн </t>
  </si>
  <si>
    <t>4.11. Молоко- всего, тыс. тонн</t>
  </si>
  <si>
    <t>4.12. Яйца- всего, тыс. штук</t>
  </si>
  <si>
    <t>4.13. Улов рыбы в прудовых и других рыбоводных хозяйствах, тыс. тонн</t>
  </si>
  <si>
    <t xml:space="preserve">4.14. Численность поголовья сельскохозяйственных животных  </t>
  </si>
  <si>
    <t>5. Строительство</t>
  </si>
  <si>
    <t>5.1. Ввод в эксплуатацию:</t>
  </si>
  <si>
    <t>5.2. Объем работ, выполненных собственными силами по виду деятельности строительство, тыс. руб.</t>
  </si>
  <si>
    <t>6. Торговля и услуги населению</t>
  </si>
  <si>
    <t>6.1 Оборот розничной торговли,  тыс. руб.</t>
  </si>
  <si>
    <t>6.2 Оборот общественного питания, тыс. руб.</t>
  </si>
  <si>
    <t>6.3. Объем платных услуг населению, тыс. руб.</t>
  </si>
  <si>
    <t>6.4. Общий объем предоставляемых услуг курортно-туристским комплексом – всего (с учетом объемов малых организаций и физических лиц), тыс. руб.</t>
  </si>
  <si>
    <t>6.5. Выпуск товаров и услуг по полному кругу предприятий транспорта, всего, тыс. руб.</t>
  </si>
  <si>
    <t>6.7. Выпуск товаров и услуг по полному кругу предприятий связи, всего, тыс. руб.</t>
  </si>
  <si>
    <t xml:space="preserve">7. Малое и среднее предпринимательство, включая микропредприятия </t>
  </si>
  <si>
    <t>7.1. Количество малых и средних предприятий, включая микропредприятия (на конец года), единиц</t>
  </si>
  <si>
    <t>7.2. Доля численности работников малых предприятий в численности работников всех предприятий и организаций, процентов</t>
  </si>
  <si>
    <t>7.3. Численность занятых в сфере малого и среднего предпринимательства, включая индивидуальных предпринимателей и самозанятых, человек</t>
  </si>
  <si>
    <t>7.4. Общий объем расходов бюджета поселения на развитие и поддержку малого бизнеса в расчете на одно малое предприятие</t>
  </si>
  <si>
    <t>8. Инвестиции</t>
  </si>
  <si>
    <t>8.1. Объем инвестиций в основной капитал за счет всех источников финансирования, тыс. руб.</t>
  </si>
  <si>
    <t>9. Социальная сфера</t>
  </si>
  <si>
    <t>9.1. Численность детей в  дошкольных  образовательных учреждениях, тыс. чел.</t>
  </si>
  <si>
    <t>9.2. Численность учащихся в учреждениях:</t>
  </si>
  <si>
    <t>9.3. Выпуск специалистов учреждениями:</t>
  </si>
  <si>
    <t>9.4. Численность обучающихся в первую смену в дневных учреждениях общего образования в % к общему числу обучающихся в этих учреждениях</t>
  </si>
  <si>
    <t>10. Обеспеченность населения учреждениями социально-культурной сферы:</t>
  </si>
  <si>
    <t>10.1. Больничными койками, коек на 1 тыс. жителей</t>
  </si>
  <si>
    <t>10.2. Количество больничных коек, единиц</t>
  </si>
  <si>
    <t xml:space="preserve">10.3. Амбулаторно-поликлиническими учреждениями, посещений в смену на 1 тыс. населения </t>
  </si>
  <si>
    <t>10.4. Врачами, чел. на 1 тыс. населения</t>
  </si>
  <si>
    <t>10.5. Средним медицинским персоналом, чел. на 1 тыс. населения</t>
  </si>
  <si>
    <t>10.6. Стационарными учреждениями социального обслуживания престарелых и инвалидов, мест на 1 тыс. населения</t>
  </si>
  <si>
    <t>10.7. Дошкольными образовательными учреждениями, мест на 1000 детей дошкольного возраста</t>
  </si>
  <si>
    <t>10.8. Количество мест в учреждениях дошкольного образования, мест</t>
  </si>
  <si>
    <t>10.9. Обеспеченность спортивными сооружениям, кв. м. на 1 тыс. населения</t>
  </si>
  <si>
    <t>10.10. Удельный вес населения, занимающегося спортом, %</t>
  </si>
  <si>
    <t>10.11. Доля граждан, занимающихся волонтерской (добровольческой) деятельностью, или вовлеченных в деятельность волонтерских (добровольческих) организаций, %</t>
  </si>
  <si>
    <t>10.12. Число посещений культурных мероприятий, тыс. шт</t>
  </si>
  <si>
    <t>10.13. Доля массовых социально - значимых услуг, доступных в электронном виде, %</t>
  </si>
  <si>
    <t>11. Количество организаций, зарегистрированных на территории сельского поселения, единиц</t>
  </si>
  <si>
    <t>в том числе:</t>
  </si>
  <si>
    <t>11.1.Организаций государственной формы собственности</t>
  </si>
  <si>
    <t>11.2. Организаций муниципальной формы собственности</t>
  </si>
  <si>
    <t>11.3. Организаций частной формы собственности</t>
  </si>
  <si>
    <t>11.4. Индивидуальных предпринимателей, единиц</t>
  </si>
  <si>
    <t>12. Инфраструктурная обеспеченность населения</t>
  </si>
  <si>
    <t>12.1. Протяженность освещенных улиц, км.</t>
  </si>
  <si>
    <t>12.2. Протяженность водопроводных сетей, км.</t>
  </si>
  <si>
    <t>12.3. Протяженность канализационных сетей, км.</t>
  </si>
  <si>
    <t>12.4. Протяженность автомобильных дорог местного значения, км.</t>
  </si>
  <si>
    <t>12.5. Удельный вес газифицированных квартир (домовладений) от общего количества квартир (домовладений), %</t>
  </si>
  <si>
    <t>12.6. Обеспеченность населения объектами розничной торговли, кв. м. на 1 тыс. населения</t>
  </si>
  <si>
    <t>12.7. Обеспеченность населения объектами общественного питания, кв. м. на 1 тыс. населения</t>
  </si>
  <si>
    <t>12.8. Доля домохозяйств, которым обеспечена возможность широкополосного доступа к информационно - телекоммуникационной сети "Интернет", %</t>
  </si>
  <si>
    <t>13. Благоустройство</t>
  </si>
  <si>
    <t>13.1. Протяженность отремонтированных автомобильных дорог местного значения с твердым покрытием, км</t>
  </si>
  <si>
    <t>13.2. Протяженность отремонтированных тротуаров, км</t>
  </si>
  <si>
    <t>13.3. Количество высаженных зеленых насаждений, шт.</t>
  </si>
  <si>
    <t>14. Окружающая среда</t>
  </si>
  <si>
    <t>14.1. Степень загрязнения атмосферного воздуха (уровень превышения предельно допустимой концентрации вредных веществ в воздухе), %</t>
  </si>
  <si>
    <t>Т.Н.Недорез</t>
  </si>
  <si>
    <t>2020г. в % к 2019г.</t>
  </si>
  <si>
    <t>2022г. в % к 2021г.</t>
  </si>
  <si>
    <t xml:space="preserve">УТВЕРЖДЕН                                          решением Совета
Глафировского сельского поселения
Щербиновского района
от 27.12.2021  № 4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</si>
</sst>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31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30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30" borderId="10" xfId="0" applyNumberFormat="1" applyFont="1" applyFill="1" applyBorder="1" applyAlignment="1">
      <alignment/>
    </xf>
    <xf numFmtId="176" fontId="2" fillId="3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31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176" fontId="6" fillId="0" borderId="10" xfId="0" applyNumberFormat="1" applyFont="1" applyBorder="1" applyAlignment="1">
      <alignment/>
    </xf>
    <xf numFmtId="0" fontId="2" fillId="30" borderId="0" xfId="0" applyFont="1" applyFill="1" applyAlignment="1">
      <alignment/>
    </xf>
    <xf numFmtId="0" fontId="3" fillId="30" borderId="10" xfId="0" applyFont="1" applyFill="1" applyBorder="1" applyAlignment="1">
      <alignment/>
    </xf>
    <xf numFmtId="0" fontId="6" fillId="30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view="pageBreakPreview" zoomScaleSheetLayoutView="100" workbookViewId="0" topLeftCell="A1">
      <selection activeCell="A2" sqref="A2:F2"/>
    </sheetView>
  </sheetViews>
  <sheetFormatPr defaultColWidth="9.125" defaultRowHeight="12.75"/>
  <cols>
    <col min="1" max="1" width="46.50390625" style="1" customWidth="1"/>
    <col min="2" max="2" width="9.50390625" style="14" customWidth="1"/>
    <col min="3" max="3" width="8.25390625" style="14" customWidth="1"/>
    <col min="4" max="4" width="8.75390625" style="2" customWidth="1"/>
    <col min="5" max="5" width="8.875" style="15" customWidth="1"/>
    <col min="6" max="6" width="9.00390625" style="1" customWidth="1"/>
    <col min="7" max="16384" width="9.125" style="1" customWidth="1"/>
  </cols>
  <sheetData>
    <row r="1" spans="1:8" ht="145.5" customHeight="1">
      <c r="A1" s="5"/>
      <c r="B1" s="47" t="s">
        <v>125</v>
      </c>
      <c r="C1" s="47"/>
      <c r="D1" s="47"/>
      <c r="E1" s="47"/>
      <c r="F1" s="47"/>
      <c r="H1" s="4"/>
    </row>
    <row r="2" spans="1:6" ht="41.25" customHeight="1">
      <c r="A2" s="52" t="s">
        <v>27</v>
      </c>
      <c r="B2" s="53"/>
      <c r="C2" s="53"/>
      <c r="D2" s="53"/>
      <c r="E2" s="53"/>
      <c r="F2" s="53"/>
    </row>
    <row r="3" ht="12.75">
      <c r="D3" s="6"/>
    </row>
    <row r="4" spans="1:6" ht="27.75" customHeight="1">
      <c r="A4" s="48" t="s">
        <v>0</v>
      </c>
      <c r="B4" s="7">
        <v>2020</v>
      </c>
      <c r="C4" s="7">
        <v>2021</v>
      </c>
      <c r="D4" s="50" t="s">
        <v>123</v>
      </c>
      <c r="E4" s="16">
        <v>2022</v>
      </c>
      <c r="F4" s="50" t="s">
        <v>124</v>
      </c>
    </row>
    <row r="5" spans="1:6" ht="29.25" customHeight="1">
      <c r="A5" s="49"/>
      <c r="B5" s="7" t="s">
        <v>1</v>
      </c>
      <c r="C5" s="7" t="s">
        <v>5</v>
      </c>
      <c r="D5" s="51"/>
      <c r="E5" s="17" t="s">
        <v>15</v>
      </c>
      <c r="F5" s="51"/>
    </row>
    <row r="6" spans="1:5" ht="13.5">
      <c r="A6" s="34" t="s">
        <v>28</v>
      </c>
      <c r="B6" s="19"/>
      <c r="C6" s="1"/>
      <c r="D6" s="1"/>
      <c r="E6" s="44"/>
    </row>
    <row r="7" spans="1:6" ht="27.75">
      <c r="A7" s="8" t="s">
        <v>29</v>
      </c>
      <c r="B7" s="19">
        <v>1.5</v>
      </c>
      <c r="C7" s="30">
        <v>1.5</v>
      </c>
      <c r="D7" s="19">
        <f>C7/B7*100</f>
        <v>100</v>
      </c>
      <c r="E7" s="30">
        <v>1.5</v>
      </c>
      <c r="F7" s="19">
        <f>E7/C7*100</f>
        <v>100</v>
      </c>
    </row>
    <row r="8" spans="1:6" ht="27.75">
      <c r="A8" s="8" t="s">
        <v>30</v>
      </c>
      <c r="B8" s="41">
        <v>14.1</v>
      </c>
      <c r="C8" s="30">
        <v>13.6</v>
      </c>
      <c r="D8" s="19">
        <f aca="true" t="shared" si="0" ref="D8:D71">C8/B8*100</f>
        <v>96.45390070921985</v>
      </c>
      <c r="E8" s="30">
        <v>14.2</v>
      </c>
      <c r="F8" s="19">
        <f aca="true" t="shared" si="1" ref="F8:F71">E8/C8*100</f>
        <v>104.41176470588236</v>
      </c>
    </row>
    <row r="9" spans="1:6" ht="27.75">
      <c r="A9" s="8" t="s">
        <v>31</v>
      </c>
      <c r="B9" s="19">
        <v>1</v>
      </c>
      <c r="C9" s="30">
        <v>1</v>
      </c>
      <c r="D9" s="19">
        <f t="shared" si="0"/>
        <v>100</v>
      </c>
      <c r="E9" s="30">
        <v>1</v>
      </c>
      <c r="F9" s="19">
        <f t="shared" si="1"/>
        <v>100</v>
      </c>
    </row>
    <row r="10" spans="1:6" ht="13.5">
      <c r="A10" s="8" t="s">
        <v>32</v>
      </c>
      <c r="B10" s="19">
        <v>0.8</v>
      </c>
      <c r="C10" s="30">
        <v>0.8</v>
      </c>
      <c r="D10" s="19">
        <f t="shared" si="0"/>
        <v>100</v>
      </c>
      <c r="E10" s="30">
        <v>0.9</v>
      </c>
      <c r="F10" s="19">
        <f t="shared" si="1"/>
        <v>112.5</v>
      </c>
    </row>
    <row r="11" spans="1:6" ht="27.75">
      <c r="A11" s="8" t="s">
        <v>33</v>
      </c>
      <c r="B11" s="19">
        <v>24.8</v>
      </c>
      <c r="C11" s="30">
        <v>25.3</v>
      </c>
      <c r="D11" s="19">
        <f t="shared" si="0"/>
        <v>102.01612903225808</v>
      </c>
      <c r="E11" s="30">
        <v>25.7</v>
      </c>
      <c r="F11" s="19">
        <f t="shared" si="1"/>
        <v>101.58102766798419</v>
      </c>
    </row>
    <row r="12" spans="1:6" ht="27.75">
      <c r="A12" s="20" t="s">
        <v>34</v>
      </c>
      <c r="B12" s="19">
        <v>0.7</v>
      </c>
      <c r="C12" s="30">
        <v>0.7</v>
      </c>
      <c r="D12" s="19">
        <f t="shared" si="0"/>
        <v>100</v>
      </c>
      <c r="E12" s="30">
        <v>0.8</v>
      </c>
      <c r="F12" s="19">
        <f t="shared" si="1"/>
        <v>114.2857142857143</v>
      </c>
    </row>
    <row r="13" spans="1:6" ht="27.75">
      <c r="A13" s="20" t="s">
        <v>35</v>
      </c>
      <c r="B13" s="22">
        <v>70</v>
      </c>
      <c r="C13" s="26">
        <v>69</v>
      </c>
      <c r="D13" s="19">
        <f t="shared" si="0"/>
        <v>98.57142857142858</v>
      </c>
      <c r="E13" s="26">
        <v>70</v>
      </c>
      <c r="F13" s="19">
        <f t="shared" si="1"/>
        <v>101.44927536231884</v>
      </c>
    </row>
    <row r="14" spans="1:6" ht="27.75">
      <c r="A14" s="21" t="s">
        <v>36</v>
      </c>
      <c r="B14" s="19">
        <v>4.6</v>
      </c>
      <c r="C14" s="30">
        <v>4.7</v>
      </c>
      <c r="D14" s="19">
        <f t="shared" si="0"/>
        <v>102.17391304347827</v>
      </c>
      <c r="E14" s="30">
        <v>4.8</v>
      </c>
      <c r="F14" s="19">
        <f t="shared" si="1"/>
        <v>102.12765957446808</v>
      </c>
    </row>
    <row r="15" spans="1:6" ht="27.75">
      <c r="A15" s="20" t="s">
        <v>37</v>
      </c>
      <c r="B15" s="30">
        <v>5</v>
      </c>
      <c r="C15" s="30">
        <v>4</v>
      </c>
      <c r="D15" s="19">
        <f t="shared" si="0"/>
        <v>80</v>
      </c>
      <c r="E15" s="30">
        <v>4</v>
      </c>
      <c r="F15" s="19">
        <f t="shared" si="1"/>
        <v>100</v>
      </c>
    </row>
    <row r="16" spans="1:6" ht="13.5">
      <c r="A16" s="35" t="s">
        <v>38</v>
      </c>
      <c r="B16" s="19"/>
      <c r="C16" s="30"/>
      <c r="D16" s="19"/>
      <c r="E16" s="30"/>
      <c r="F16" s="19"/>
    </row>
    <row r="17" spans="1:6" ht="27.75">
      <c r="A17" s="8" t="s">
        <v>39</v>
      </c>
      <c r="B17" s="19">
        <v>32170</v>
      </c>
      <c r="C17" s="30">
        <v>34230</v>
      </c>
      <c r="D17" s="19">
        <f t="shared" si="0"/>
        <v>106.40348150450731</v>
      </c>
      <c r="E17" s="30">
        <v>34500</v>
      </c>
      <c r="F17" s="19">
        <f t="shared" si="1"/>
        <v>100.78878177037687</v>
      </c>
    </row>
    <row r="18" spans="1:6" ht="13.5">
      <c r="A18" s="8" t="s">
        <v>40</v>
      </c>
      <c r="B18" s="19"/>
      <c r="C18" s="30"/>
      <c r="D18" s="19"/>
      <c r="E18" s="30"/>
      <c r="F18" s="19"/>
    </row>
    <row r="19" spans="1:6" ht="13.5">
      <c r="A19" s="8" t="s">
        <v>41</v>
      </c>
      <c r="B19" s="19">
        <v>32170</v>
      </c>
      <c r="C19" s="30">
        <v>34230</v>
      </c>
      <c r="D19" s="19">
        <f t="shared" si="0"/>
        <v>106.40348150450731</v>
      </c>
      <c r="E19" s="30">
        <v>34500</v>
      </c>
      <c r="F19" s="19">
        <f t="shared" si="1"/>
        <v>100.78878177037687</v>
      </c>
    </row>
    <row r="20" spans="1:6" ht="13.5">
      <c r="A20" s="8" t="s">
        <v>42</v>
      </c>
      <c r="B20" s="19">
        <v>67740</v>
      </c>
      <c r="C20" s="30">
        <v>69230</v>
      </c>
      <c r="D20" s="19">
        <f t="shared" si="0"/>
        <v>102.1995866548568</v>
      </c>
      <c r="E20" s="30">
        <v>70615</v>
      </c>
      <c r="F20" s="19">
        <f t="shared" si="1"/>
        <v>102.0005777841976</v>
      </c>
    </row>
    <row r="21" spans="1:6" ht="13.5">
      <c r="A21" s="23" t="s">
        <v>43</v>
      </c>
      <c r="B21" s="19"/>
      <c r="C21" s="30"/>
      <c r="D21" s="19"/>
      <c r="E21" s="30"/>
      <c r="F21" s="19"/>
    </row>
    <row r="22" spans="1:6" ht="13.5">
      <c r="A22" s="23" t="s">
        <v>44</v>
      </c>
      <c r="B22" s="32"/>
      <c r="C22" s="30"/>
      <c r="D22" s="19"/>
      <c r="E22" s="30"/>
      <c r="F22" s="19"/>
    </row>
    <row r="23" spans="1:6" ht="27.75">
      <c r="A23" s="24" t="s">
        <v>45</v>
      </c>
      <c r="B23" s="33"/>
      <c r="C23" s="30"/>
      <c r="D23" s="19"/>
      <c r="E23" s="30"/>
      <c r="F23" s="19"/>
    </row>
    <row r="24" spans="1:6" ht="42">
      <c r="A24" s="36" t="s">
        <v>46</v>
      </c>
      <c r="B24" s="29"/>
      <c r="C24" s="30"/>
      <c r="D24" s="19"/>
      <c r="E24" s="30"/>
      <c r="F24" s="19"/>
    </row>
    <row r="25" spans="1:6" ht="13.5">
      <c r="A25" s="8" t="s">
        <v>47</v>
      </c>
      <c r="B25" s="29">
        <v>1</v>
      </c>
      <c r="C25" s="30">
        <v>1</v>
      </c>
      <c r="D25" s="19">
        <f t="shared" si="0"/>
        <v>100</v>
      </c>
      <c r="E25" s="30">
        <v>1</v>
      </c>
      <c r="F25" s="19">
        <f t="shared" si="1"/>
        <v>100</v>
      </c>
    </row>
    <row r="26" spans="1:6" ht="13.5">
      <c r="A26" s="8" t="s">
        <v>48</v>
      </c>
      <c r="B26" s="29"/>
      <c r="C26" s="30"/>
      <c r="D26" s="19"/>
      <c r="E26" s="30"/>
      <c r="F26" s="19"/>
    </row>
    <row r="27" spans="1:6" ht="27.75">
      <c r="A27" s="10" t="s">
        <v>49</v>
      </c>
      <c r="B27" s="33">
        <f>B28+B29+B30</f>
        <v>319052</v>
      </c>
      <c r="C27" s="30">
        <v>344310</v>
      </c>
      <c r="D27" s="19">
        <f t="shared" si="0"/>
        <v>107.91657786191593</v>
      </c>
      <c r="E27" s="30">
        <v>347500</v>
      </c>
      <c r="F27" s="19">
        <f t="shared" si="1"/>
        <v>100.92649066248438</v>
      </c>
    </row>
    <row r="28" spans="1:6" ht="13.5">
      <c r="A28" s="11" t="s">
        <v>7</v>
      </c>
      <c r="B28" s="19">
        <v>211020</v>
      </c>
      <c r="C28" s="30">
        <v>233800</v>
      </c>
      <c r="D28" s="19">
        <f t="shared" si="0"/>
        <v>110.79518529049379</v>
      </c>
      <c r="E28" s="30">
        <f>E27-E29-E30</f>
        <v>235500</v>
      </c>
      <c r="F28" s="19">
        <f t="shared" si="1"/>
        <v>100.72711719418305</v>
      </c>
    </row>
    <row r="29" spans="1:6" ht="27.75">
      <c r="A29" s="11" t="s">
        <v>8</v>
      </c>
      <c r="B29" s="32">
        <v>104630</v>
      </c>
      <c r="C29" s="30">
        <f>C27-C28-C30</f>
        <v>106665</v>
      </c>
      <c r="D29" s="19">
        <f t="shared" si="0"/>
        <v>101.94494886743763</v>
      </c>
      <c r="E29" s="30">
        <v>108000</v>
      </c>
      <c r="F29" s="19">
        <f t="shared" si="1"/>
        <v>101.25158205596962</v>
      </c>
    </row>
    <row r="30" spans="1:6" ht="13.5">
      <c r="A30" s="11" t="s">
        <v>9</v>
      </c>
      <c r="B30" s="32">
        <v>3402</v>
      </c>
      <c r="C30" s="30">
        <v>3845</v>
      </c>
      <c r="D30" s="19">
        <f t="shared" si="0"/>
        <v>113.02175191064079</v>
      </c>
      <c r="E30" s="30">
        <v>4000</v>
      </c>
      <c r="F30" s="19">
        <f t="shared" si="1"/>
        <v>104.03120936280885</v>
      </c>
    </row>
    <row r="31" spans="1:6" ht="27.75">
      <c r="A31" s="37" t="s">
        <v>50</v>
      </c>
      <c r="B31" s="32"/>
      <c r="C31" s="30"/>
      <c r="D31" s="19"/>
      <c r="E31" s="30"/>
      <c r="F31" s="19"/>
    </row>
    <row r="32" spans="1:6" ht="13.5">
      <c r="A32" s="8" t="s">
        <v>51</v>
      </c>
      <c r="B32" s="19">
        <v>12.6</v>
      </c>
      <c r="C32" s="30">
        <v>18.3</v>
      </c>
      <c r="D32" s="19">
        <f t="shared" si="0"/>
        <v>145.23809523809524</v>
      </c>
      <c r="E32" s="30">
        <v>19.1</v>
      </c>
      <c r="F32" s="19">
        <f t="shared" si="1"/>
        <v>104.37158469945356</v>
      </c>
    </row>
    <row r="33" spans="1:6" ht="13.5">
      <c r="A33" s="8" t="s">
        <v>52</v>
      </c>
      <c r="B33" s="19"/>
      <c r="C33" s="30"/>
      <c r="D33" s="19"/>
      <c r="E33" s="30"/>
      <c r="F33" s="19"/>
    </row>
    <row r="34" spans="1:6" ht="13.5">
      <c r="A34" s="8" t="s">
        <v>53</v>
      </c>
      <c r="B34" s="32"/>
      <c r="C34" s="30">
        <v>0.9</v>
      </c>
      <c r="D34" s="19"/>
      <c r="E34" s="30">
        <v>1</v>
      </c>
      <c r="F34" s="19">
        <f t="shared" si="1"/>
        <v>111.11111111111111</v>
      </c>
    </row>
    <row r="35" spans="1:6" ht="13.5">
      <c r="A35" s="8" t="s">
        <v>54</v>
      </c>
      <c r="B35" s="19"/>
      <c r="C35" s="30"/>
      <c r="D35" s="19"/>
      <c r="E35" s="30"/>
      <c r="F35" s="19"/>
    </row>
    <row r="36" spans="1:6" ht="13.5">
      <c r="A36" s="8" t="s">
        <v>55</v>
      </c>
      <c r="B36" s="19"/>
      <c r="C36" s="30"/>
      <c r="D36" s="19"/>
      <c r="E36" s="30"/>
      <c r="F36" s="19"/>
    </row>
    <row r="37" spans="1:6" ht="27.75">
      <c r="A37" s="8" t="s">
        <v>56</v>
      </c>
      <c r="B37" s="19">
        <v>3.7</v>
      </c>
      <c r="C37" s="30">
        <v>2.7</v>
      </c>
      <c r="D37" s="19">
        <f t="shared" si="0"/>
        <v>72.97297297297297</v>
      </c>
      <c r="E37" s="30">
        <v>2.8</v>
      </c>
      <c r="F37" s="19">
        <f t="shared" si="1"/>
        <v>103.7037037037037</v>
      </c>
    </row>
    <row r="38" spans="1:6" ht="13.5">
      <c r="A38" s="8" t="s">
        <v>57</v>
      </c>
      <c r="B38" s="19">
        <v>0.9</v>
      </c>
      <c r="C38" s="30">
        <v>1.1</v>
      </c>
      <c r="D38" s="19">
        <f t="shared" si="0"/>
        <v>122.22222222222223</v>
      </c>
      <c r="E38" s="30">
        <v>1.2</v>
      </c>
      <c r="F38" s="19">
        <f t="shared" si="1"/>
        <v>109.09090909090908</v>
      </c>
    </row>
    <row r="39" spans="1:6" ht="13.5">
      <c r="A39" s="11" t="s">
        <v>7</v>
      </c>
      <c r="B39" s="25"/>
      <c r="C39" s="30"/>
      <c r="D39" s="19"/>
      <c r="E39" s="30"/>
      <c r="F39" s="19"/>
    </row>
    <row r="40" spans="1:6" ht="27.75">
      <c r="A40" s="11" t="s">
        <v>8</v>
      </c>
      <c r="B40" s="19"/>
      <c r="C40" s="30"/>
      <c r="D40" s="19"/>
      <c r="E40" s="30"/>
      <c r="F40" s="19"/>
    </row>
    <row r="41" spans="1:6" ht="13.5">
      <c r="A41" s="11" t="s">
        <v>10</v>
      </c>
      <c r="B41" s="19">
        <v>0.9</v>
      </c>
      <c r="C41" s="30">
        <v>1.1</v>
      </c>
      <c r="D41" s="19">
        <f t="shared" si="0"/>
        <v>122.22222222222223</v>
      </c>
      <c r="E41" s="30">
        <v>1.2</v>
      </c>
      <c r="F41" s="19">
        <f t="shared" si="1"/>
        <v>109.09090909090908</v>
      </c>
    </row>
    <row r="42" spans="1:6" ht="13.5">
      <c r="A42" s="8" t="s">
        <v>58</v>
      </c>
      <c r="B42" s="25">
        <v>0.3</v>
      </c>
      <c r="C42" s="30">
        <v>0.4</v>
      </c>
      <c r="D42" s="19">
        <f t="shared" si="0"/>
        <v>133.33333333333334</v>
      </c>
      <c r="E42" s="30">
        <v>0.5</v>
      </c>
      <c r="F42" s="19">
        <f t="shared" si="1"/>
        <v>125</v>
      </c>
    </row>
    <row r="43" spans="1:6" ht="13.5">
      <c r="A43" s="11" t="s">
        <v>7</v>
      </c>
      <c r="B43" s="25"/>
      <c r="C43" s="30"/>
      <c r="D43" s="19"/>
      <c r="E43" s="30"/>
      <c r="F43" s="19"/>
    </row>
    <row r="44" spans="1:6" ht="27.75">
      <c r="A44" s="11" t="s">
        <v>8</v>
      </c>
      <c r="B44" s="19"/>
      <c r="C44" s="30"/>
      <c r="D44" s="19"/>
      <c r="E44" s="30"/>
      <c r="F44" s="19"/>
    </row>
    <row r="45" spans="1:6" ht="13.5">
      <c r="A45" s="11" t="s">
        <v>10</v>
      </c>
      <c r="B45" s="19">
        <v>0.3</v>
      </c>
      <c r="C45" s="30">
        <v>0.4</v>
      </c>
      <c r="D45" s="19">
        <f t="shared" si="0"/>
        <v>133.33333333333334</v>
      </c>
      <c r="E45" s="30">
        <v>0.5</v>
      </c>
      <c r="F45" s="19">
        <f t="shared" si="1"/>
        <v>125</v>
      </c>
    </row>
    <row r="46" spans="1:6" ht="13.5">
      <c r="A46" s="10" t="s">
        <v>59</v>
      </c>
      <c r="B46" s="25">
        <v>0.1</v>
      </c>
      <c r="C46" s="30">
        <v>0.14</v>
      </c>
      <c r="D46" s="19">
        <f t="shared" si="0"/>
        <v>140</v>
      </c>
      <c r="E46" s="30">
        <v>0.17</v>
      </c>
      <c r="F46" s="19">
        <f t="shared" si="1"/>
        <v>121.42857142857142</v>
      </c>
    </row>
    <row r="47" spans="1:6" ht="13.5">
      <c r="A47" s="11" t="s">
        <v>7</v>
      </c>
      <c r="B47" s="32"/>
      <c r="C47" s="30"/>
      <c r="D47" s="19"/>
      <c r="E47" s="30"/>
      <c r="F47" s="19"/>
    </row>
    <row r="48" spans="1:6" ht="27.75">
      <c r="A48" s="11" t="s">
        <v>8</v>
      </c>
      <c r="B48" s="26"/>
      <c r="C48" s="30"/>
      <c r="D48" s="19"/>
      <c r="E48" s="30"/>
      <c r="F48" s="19"/>
    </row>
    <row r="49" spans="1:6" ht="13.5">
      <c r="A49" s="11" t="s">
        <v>10</v>
      </c>
      <c r="B49" s="19">
        <v>0.1</v>
      </c>
      <c r="C49" s="30">
        <v>0.14</v>
      </c>
      <c r="D49" s="19">
        <f t="shared" si="0"/>
        <v>140</v>
      </c>
      <c r="E49" s="30">
        <v>0.17</v>
      </c>
      <c r="F49" s="19">
        <f t="shared" si="1"/>
        <v>121.42857142857142</v>
      </c>
    </row>
    <row r="50" spans="1:6" ht="13.5">
      <c r="A50" s="8" t="s">
        <v>60</v>
      </c>
      <c r="B50" s="27">
        <v>0.14</v>
      </c>
      <c r="C50" s="30">
        <v>0.15</v>
      </c>
      <c r="D50" s="19">
        <f t="shared" si="0"/>
        <v>107.14285714285714</v>
      </c>
      <c r="E50" s="30">
        <v>0.15</v>
      </c>
      <c r="F50" s="19">
        <f t="shared" si="1"/>
        <v>100</v>
      </c>
    </row>
    <row r="51" spans="1:6" ht="13.5">
      <c r="A51" s="11" t="s">
        <v>7</v>
      </c>
      <c r="B51" s="28">
        <v>0.12</v>
      </c>
      <c r="C51" s="30">
        <v>0.15</v>
      </c>
      <c r="D51" s="19">
        <f t="shared" si="0"/>
        <v>125</v>
      </c>
      <c r="E51" s="30">
        <v>0.15</v>
      </c>
      <c r="F51" s="19">
        <f t="shared" si="1"/>
        <v>100</v>
      </c>
    </row>
    <row r="52" spans="1:6" ht="27.75">
      <c r="A52" s="11" t="s">
        <v>8</v>
      </c>
      <c r="B52" s="28"/>
      <c r="C52" s="30"/>
      <c r="D52" s="19"/>
      <c r="E52" s="30"/>
      <c r="F52" s="19"/>
    </row>
    <row r="53" spans="1:6" ht="13.5">
      <c r="A53" s="11" t="s">
        <v>10</v>
      </c>
      <c r="B53" s="19">
        <v>0.02</v>
      </c>
      <c r="C53" s="30"/>
      <c r="D53" s="19">
        <f t="shared" si="0"/>
        <v>0</v>
      </c>
      <c r="E53" s="30"/>
      <c r="F53" s="19"/>
    </row>
    <row r="54" spans="1:6" ht="13.5">
      <c r="A54" s="8" t="s">
        <v>61</v>
      </c>
      <c r="B54" s="25">
        <f>B55+B57</f>
        <v>1.85</v>
      </c>
      <c r="C54" s="30">
        <v>1.9</v>
      </c>
      <c r="D54" s="19">
        <f t="shared" si="0"/>
        <v>102.7027027027027</v>
      </c>
      <c r="E54" s="30">
        <v>2</v>
      </c>
      <c r="F54" s="19">
        <f t="shared" si="1"/>
        <v>105.26315789473684</v>
      </c>
    </row>
    <row r="55" spans="1:6" ht="13.5">
      <c r="A55" s="11" t="s">
        <v>7</v>
      </c>
      <c r="B55" s="25">
        <v>1.73</v>
      </c>
      <c r="C55" s="30">
        <f>C54-C57</f>
        <v>1.77</v>
      </c>
      <c r="D55" s="19">
        <f t="shared" si="0"/>
        <v>102.3121387283237</v>
      </c>
      <c r="E55" s="30">
        <f>E54-E57</f>
        <v>1.8599999999999999</v>
      </c>
      <c r="F55" s="19">
        <f t="shared" si="1"/>
        <v>105.08474576271185</v>
      </c>
    </row>
    <row r="56" spans="1:6" ht="27.75">
      <c r="A56" s="11" t="s">
        <v>8</v>
      </c>
      <c r="B56" s="22"/>
      <c r="C56" s="30"/>
      <c r="D56" s="19"/>
      <c r="E56" s="30"/>
      <c r="F56" s="19"/>
    </row>
    <row r="57" spans="1:6" ht="13.5">
      <c r="A57" s="11" t="s">
        <v>10</v>
      </c>
      <c r="B57" s="41">
        <v>0.12</v>
      </c>
      <c r="C57" s="30">
        <v>0.13</v>
      </c>
      <c r="D57" s="19">
        <f t="shared" si="0"/>
        <v>108.33333333333334</v>
      </c>
      <c r="E57" s="30">
        <v>0.14</v>
      </c>
      <c r="F57" s="19">
        <f t="shared" si="1"/>
        <v>107.69230769230771</v>
      </c>
    </row>
    <row r="58" spans="1:6" ht="13.5">
      <c r="A58" s="8" t="s">
        <v>62</v>
      </c>
      <c r="B58" s="22">
        <v>605</v>
      </c>
      <c r="C58" s="30">
        <v>605</v>
      </c>
      <c r="D58" s="19">
        <f t="shared" si="0"/>
        <v>100</v>
      </c>
      <c r="E58" s="30">
        <v>605</v>
      </c>
      <c r="F58" s="19">
        <f t="shared" si="1"/>
        <v>100</v>
      </c>
    </row>
    <row r="59" spans="1:6" ht="13.5">
      <c r="A59" s="11" t="s">
        <v>7</v>
      </c>
      <c r="B59" s="19"/>
      <c r="C59" s="30"/>
      <c r="D59" s="19"/>
      <c r="E59" s="30"/>
      <c r="F59" s="19"/>
    </row>
    <row r="60" spans="1:6" ht="27.75">
      <c r="A60" s="11" t="s">
        <v>8</v>
      </c>
      <c r="B60" s="19"/>
      <c r="C60" s="30"/>
      <c r="D60" s="19"/>
      <c r="E60" s="30"/>
      <c r="F60" s="19"/>
    </row>
    <row r="61" spans="1:6" ht="13.5">
      <c r="A61" s="11" t="s">
        <v>10</v>
      </c>
      <c r="B61" s="19">
        <v>605</v>
      </c>
      <c r="C61" s="30">
        <v>605</v>
      </c>
      <c r="D61" s="19">
        <f t="shared" si="0"/>
        <v>100</v>
      </c>
      <c r="E61" s="30">
        <v>605</v>
      </c>
      <c r="F61" s="19">
        <f t="shared" si="1"/>
        <v>100</v>
      </c>
    </row>
    <row r="62" spans="1:6" ht="27.75">
      <c r="A62" s="10" t="s">
        <v>63</v>
      </c>
      <c r="B62" s="19"/>
      <c r="C62" s="30"/>
      <c r="D62" s="19"/>
      <c r="E62" s="30"/>
      <c r="F62" s="19"/>
    </row>
    <row r="63" spans="1:6" ht="13.5">
      <c r="A63" s="11" t="s">
        <v>7</v>
      </c>
      <c r="B63" s="19"/>
      <c r="C63" s="30"/>
      <c r="D63" s="19"/>
      <c r="E63" s="30"/>
      <c r="F63" s="19"/>
    </row>
    <row r="64" spans="1:6" ht="27.75">
      <c r="A64" s="11" t="s">
        <v>8</v>
      </c>
      <c r="B64" s="31"/>
      <c r="C64" s="30"/>
      <c r="D64" s="19"/>
      <c r="E64" s="30"/>
      <c r="F64" s="19"/>
    </row>
    <row r="65" spans="1:6" ht="13.5">
      <c r="A65" s="11" t="s">
        <v>10</v>
      </c>
      <c r="B65" s="31"/>
      <c r="C65" s="30"/>
      <c r="D65" s="19"/>
      <c r="E65" s="30"/>
      <c r="F65" s="19"/>
    </row>
    <row r="66" spans="1:6" ht="27.75">
      <c r="A66" s="10" t="s">
        <v>64</v>
      </c>
      <c r="B66" s="31"/>
      <c r="C66" s="30"/>
      <c r="D66" s="19"/>
      <c r="E66" s="30"/>
      <c r="F66" s="19"/>
    </row>
    <row r="67" spans="1:6" ht="13.5">
      <c r="A67" s="8" t="s">
        <v>6</v>
      </c>
      <c r="B67" s="31">
        <f>B69+B70</f>
        <v>755</v>
      </c>
      <c r="C67" s="30">
        <v>823</v>
      </c>
      <c r="D67" s="19">
        <f t="shared" si="0"/>
        <v>109.00662251655629</v>
      </c>
      <c r="E67" s="30">
        <v>823</v>
      </c>
      <c r="F67" s="19">
        <f t="shared" si="1"/>
        <v>100</v>
      </c>
    </row>
    <row r="68" spans="1:6" ht="13.5">
      <c r="A68" s="11" t="s">
        <v>7</v>
      </c>
      <c r="B68" s="26"/>
      <c r="C68" s="30"/>
      <c r="D68" s="19"/>
      <c r="E68" s="30"/>
      <c r="F68" s="19"/>
    </row>
    <row r="69" spans="1:6" ht="27.75">
      <c r="A69" s="11" t="s">
        <v>8</v>
      </c>
      <c r="B69" s="26">
        <v>732</v>
      </c>
      <c r="C69" s="30">
        <v>800</v>
      </c>
      <c r="D69" s="19">
        <f t="shared" si="0"/>
        <v>109.28961748633881</v>
      </c>
      <c r="E69" s="30">
        <v>800</v>
      </c>
      <c r="F69" s="19">
        <f t="shared" si="1"/>
        <v>100</v>
      </c>
    </row>
    <row r="70" spans="1:6" ht="13.5">
      <c r="A70" s="11" t="s">
        <v>10</v>
      </c>
      <c r="B70" s="26">
        <v>23</v>
      </c>
      <c r="C70" s="30">
        <v>23</v>
      </c>
      <c r="D70" s="19">
        <f t="shared" si="0"/>
        <v>100</v>
      </c>
      <c r="E70" s="30">
        <v>23</v>
      </c>
      <c r="F70" s="19">
        <f t="shared" si="1"/>
        <v>100</v>
      </c>
    </row>
    <row r="71" spans="1:6" ht="27.75">
      <c r="A71" s="12" t="s">
        <v>11</v>
      </c>
      <c r="B71" s="26">
        <f>B73+B74</f>
        <v>258</v>
      </c>
      <c r="C71" s="30">
        <v>258</v>
      </c>
      <c r="D71" s="19">
        <f t="shared" si="0"/>
        <v>100</v>
      </c>
      <c r="E71" s="30">
        <v>258</v>
      </c>
      <c r="F71" s="19">
        <f t="shared" si="1"/>
        <v>100</v>
      </c>
    </row>
    <row r="72" spans="1:6" ht="27.75">
      <c r="A72" s="13" t="s">
        <v>7</v>
      </c>
      <c r="B72" s="26"/>
      <c r="C72" s="30"/>
      <c r="D72" s="19"/>
      <c r="E72" s="30"/>
      <c r="F72" s="19"/>
    </row>
    <row r="73" spans="1:6" ht="42">
      <c r="A73" s="13" t="s">
        <v>8</v>
      </c>
      <c r="B73" s="26">
        <v>250</v>
      </c>
      <c r="C73" s="30">
        <v>250</v>
      </c>
      <c r="D73" s="19">
        <f>C73/B73*100</f>
        <v>100</v>
      </c>
      <c r="E73" s="30">
        <v>250</v>
      </c>
      <c r="F73" s="19">
        <f>E73/C73*100</f>
        <v>100</v>
      </c>
    </row>
    <row r="74" spans="1:6" ht="27.75">
      <c r="A74" s="13" t="s">
        <v>10</v>
      </c>
      <c r="B74" s="30">
        <v>8</v>
      </c>
      <c r="C74" s="30">
        <v>8</v>
      </c>
      <c r="D74" s="19">
        <f>C74/B74*100</f>
        <v>100</v>
      </c>
      <c r="E74" s="30">
        <v>8</v>
      </c>
      <c r="F74" s="19">
        <f>E74/C74*100</f>
        <v>100</v>
      </c>
    </row>
    <row r="75" spans="1:6" ht="13.5">
      <c r="A75" s="8" t="s">
        <v>12</v>
      </c>
      <c r="B75" s="30"/>
      <c r="C75" s="30"/>
      <c r="D75" s="19"/>
      <c r="E75" s="30"/>
      <c r="F75" s="19"/>
    </row>
    <row r="76" spans="1:6" ht="13.5">
      <c r="A76" s="11" t="s">
        <v>7</v>
      </c>
      <c r="B76" s="26"/>
      <c r="C76" s="30"/>
      <c r="D76" s="19"/>
      <c r="E76" s="30"/>
      <c r="F76" s="19"/>
    </row>
    <row r="77" spans="1:6" ht="27.75">
      <c r="A77" s="11" t="s">
        <v>8</v>
      </c>
      <c r="B77" s="26"/>
      <c r="C77" s="30"/>
      <c r="D77" s="19"/>
      <c r="E77" s="30"/>
      <c r="F77" s="19"/>
    </row>
    <row r="78" spans="1:6" ht="13.5">
      <c r="A78" s="11" t="s">
        <v>10</v>
      </c>
      <c r="B78" s="22"/>
      <c r="C78" s="30"/>
      <c r="D78" s="19"/>
      <c r="E78" s="30"/>
      <c r="F78" s="19"/>
    </row>
    <row r="79" spans="1:6" ht="13.5">
      <c r="A79" s="8" t="s">
        <v>13</v>
      </c>
      <c r="B79" s="19">
        <v>43</v>
      </c>
      <c r="C79" s="30">
        <v>43</v>
      </c>
      <c r="D79" s="19">
        <f>C79/B79*100</f>
        <v>100</v>
      </c>
      <c r="E79" s="30">
        <v>48</v>
      </c>
      <c r="F79" s="19">
        <f>E79/C79*100</f>
        <v>111.62790697674419</v>
      </c>
    </row>
    <row r="80" spans="1:6" ht="13.5">
      <c r="A80" s="8" t="s">
        <v>14</v>
      </c>
      <c r="B80" s="19">
        <v>6</v>
      </c>
      <c r="C80" s="30">
        <v>6</v>
      </c>
      <c r="D80" s="19">
        <f>C80/B80*100</f>
        <v>100</v>
      </c>
      <c r="E80" s="30">
        <v>6</v>
      </c>
      <c r="F80" s="19">
        <f>E80/C80*100</f>
        <v>100</v>
      </c>
    </row>
    <row r="81" spans="1:6" ht="13.5">
      <c r="A81" s="38" t="s">
        <v>65</v>
      </c>
      <c r="B81" s="19"/>
      <c r="C81" s="30"/>
      <c r="D81" s="19"/>
      <c r="E81" s="30"/>
      <c r="F81" s="19"/>
    </row>
    <row r="82" spans="1:6" ht="13.5">
      <c r="A82" s="8" t="s">
        <v>66</v>
      </c>
      <c r="B82" s="30"/>
      <c r="C82" s="30"/>
      <c r="D82" s="19"/>
      <c r="E82" s="30"/>
      <c r="F82" s="19"/>
    </row>
    <row r="83" spans="1:6" ht="27.75">
      <c r="A83" s="8" t="s">
        <v>22</v>
      </c>
      <c r="B83" s="30">
        <v>0.4</v>
      </c>
      <c r="C83" s="30">
        <v>0.4</v>
      </c>
      <c r="D83" s="19">
        <f>C83/B83*100</f>
        <v>100</v>
      </c>
      <c r="E83" s="30">
        <v>0.4</v>
      </c>
      <c r="F83" s="19">
        <f>E83/C83*100</f>
        <v>100</v>
      </c>
    </row>
    <row r="84" spans="1:6" ht="42">
      <c r="A84" s="8" t="s">
        <v>23</v>
      </c>
      <c r="B84" s="30">
        <v>0.4</v>
      </c>
      <c r="C84" s="30">
        <v>0.4</v>
      </c>
      <c r="D84" s="19">
        <f>C84/B84*100</f>
        <v>100</v>
      </c>
      <c r="E84" s="30">
        <v>0.4</v>
      </c>
      <c r="F84" s="19">
        <f>E84/C84*100</f>
        <v>100</v>
      </c>
    </row>
    <row r="85" spans="1:6" ht="13.5">
      <c r="A85" s="8" t="s">
        <v>2</v>
      </c>
      <c r="B85" s="19"/>
      <c r="C85" s="30"/>
      <c r="D85" s="19"/>
      <c r="E85" s="30"/>
      <c r="F85" s="19"/>
    </row>
    <row r="86" spans="1:6" ht="13.5">
      <c r="A86" s="8" t="s">
        <v>3</v>
      </c>
      <c r="B86" s="19"/>
      <c r="C86" s="30"/>
      <c r="D86" s="19"/>
      <c r="E86" s="30"/>
      <c r="F86" s="19"/>
    </row>
    <row r="87" spans="1:6" ht="27.75">
      <c r="A87" s="8" t="s">
        <v>4</v>
      </c>
      <c r="B87" s="26"/>
      <c r="C87" s="30"/>
      <c r="D87" s="19"/>
      <c r="E87" s="30"/>
      <c r="F87" s="19"/>
    </row>
    <row r="88" spans="1:6" ht="27.75">
      <c r="A88" s="8" t="s">
        <v>24</v>
      </c>
      <c r="B88" s="26">
        <v>33</v>
      </c>
      <c r="C88" s="30">
        <v>33</v>
      </c>
      <c r="D88" s="19">
        <f>C88/B88*100</f>
        <v>100</v>
      </c>
      <c r="E88" s="30">
        <v>33</v>
      </c>
      <c r="F88" s="19">
        <f>E88/C88*100</f>
        <v>100</v>
      </c>
    </row>
    <row r="89" spans="1:6" ht="42">
      <c r="A89" s="9" t="s">
        <v>67</v>
      </c>
      <c r="B89" s="26">
        <v>2700</v>
      </c>
      <c r="C89" s="30">
        <v>2070</v>
      </c>
      <c r="D89" s="19">
        <f>C89/B89*100</f>
        <v>76.66666666666667</v>
      </c>
      <c r="E89" s="30">
        <v>2200</v>
      </c>
      <c r="F89" s="19">
        <f>E89/C89*100</f>
        <v>106.28019323671498</v>
      </c>
    </row>
    <row r="90" spans="1:6" ht="13.5">
      <c r="A90" s="39" t="s">
        <v>68</v>
      </c>
      <c r="B90" s="30"/>
      <c r="C90" s="30"/>
      <c r="D90" s="19"/>
      <c r="E90" s="30"/>
      <c r="F90" s="19"/>
    </row>
    <row r="91" spans="1:6" ht="13.5">
      <c r="A91" s="9" t="s">
        <v>69</v>
      </c>
      <c r="B91" s="30">
        <v>43900</v>
      </c>
      <c r="C91" s="30">
        <v>44241</v>
      </c>
      <c r="D91" s="19">
        <f>C91/B91*100</f>
        <v>100.77676537585421</v>
      </c>
      <c r="E91" s="30">
        <v>45000</v>
      </c>
      <c r="F91" s="19">
        <f>E91/C91*100</f>
        <v>101.71560317352682</v>
      </c>
    </row>
    <row r="92" spans="1:6" ht="13.5">
      <c r="A92" s="9" t="s">
        <v>70</v>
      </c>
      <c r="B92" s="30"/>
      <c r="C92" s="30"/>
      <c r="D92" s="19"/>
      <c r="E92" s="30"/>
      <c r="F92" s="19"/>
    </row>
    <row r="93" spans="1:6" ht="13.5">
      <c r="A93" s="9" t="s">
        <v>71</v>
      </c>
      <c r="B93" s="29">
        <v>21</v>
      </c>
      <c r="C93" s="30">
        <v>20</v>
      </c>
      <c r="D93" s="19">
        <f>C93/B93*100</f>
        <v>95.23809523809523</v>
      </c>
      <c r="E93" s="30">
        <v>21</v>
      </c>
      <c r="F93" s="19">
        <f>E93/C93*100</f>
        <v>105</v>
      </c>
    </row>
    <row r="94" spans="1:6" ht="42">
      <c r="A94" s="9" t="s">
        <v>72</v>
      </c>
      <c r="B94" s="30">
        <v>310</v>
      </c>
      <c r="C94" s="30">
        <v>303</v>
      </c>
      <c r="D94" s="19">
        <f>C94/B94*100</f>
        <v>97.74193548387096</v>
      </c>
      <c r="E94" s="30">
        <v>310</v>
      </c>
      <c r="F94" s="19">
        <f>E94/C94*100</f>
        <v>102.3102310231023</v>
      </c>
    </row>
    <row r="95" spans="1:6" ht="27.75">
      <c r="A95" s="9" t="s">
        <v>73</v>
      </c>
      <c r="B95" s="30"/>
      <c r="C95" s="30"/>
      <c r="D95" s="19"/>
      <c r="E95" s="30"/>
      <c r="F95" s="19"/>
    </row>
    <row r="96" spans="1:6" ht="27.75">
      <c r="A96" s="9" t="s">
        <v>74</v>
      </c>
      <c r="B96" s="29"/>
      <c r="C96" s="30"/>
      <c r="D96" s="19"/>
      <c r="E96" s="30"/>
      <c r="F96" s="19"/>
    </row>
    <row r="97" spans="1:6" ht="27.75">
      <c r="A97" s="37" t="s">
        <v>75</v>
      </c>
      <c r="B97" s="19"/>
      <c r="C97" s="30"/>
      <c r="D97" s="19"/>
      <c r="E97" s="30"/>
      <c r="F97" s="19"/>
    </row>
    <row r="98" spans="1:6" ht="42">
      <c r="A98" s="8" t="s">
        <v>76</v>
      </c>
      <c r="B98" s="26">
        <v>47</v>
      </c>
      <c r="C98" s="26">
        <v>47</v>
      </c>
      <c r="D98" s="19">
        <f>C98/B98*100</f>
        <v>100</v>
      </c>
      <c r="E98" s="26">
        <v>47</v>
      </c>
      <c r="F98" s="19">
        <f>E98/C98*100</f>
        <v>100</v>
      </c>
    </row>
    <row r="99" spans="1:6" ht="42">
      <c r="A99" s="8" t="s">
        <v>77</v>
      </c>
      <c r="B99" s="26">
        <v>14.5</v>
      </c>
      <c r="C99" s="26">
        <v>14.5</v>
      </c>
      <c r="D99" s="19">
        <f>C99/B99*100</f>
        <v>100</v>
      </c>
      <c r="E99" s="26">
        <v>14.5</v>
      </c>
      <c r="F99" s="19">
        <f>E99/C99*100</f>
        <v>100</v>
      </c>
    </row>
    <row r="100" spans="1:6" ht="55.5">
      <c r="A100" s="8" t="s">
        <v>78</v>
      </c>
      <c r="B100" s="30">
        <v>116</v>
      </c>
      <c r="C100" s="30">
        <v>116</v>
      </c>
      <c r="D100" s="19">
        <f>C100/B100*100</f>
        <v>100</v>
      </c>
      <c r="E100" s="30">
        <v>116</v>
      </c>
      <c r="F100" s="19">
        <f>E100/C100*100</f>
        <v>100</v>
      </c>
    </row>
    <row r="101" spans="1:6" ht="42">
      <c r="A101" s="8" t="s">
        <v>79</v>
      </c>
      <c r="B101" s="30">
        <v>0</v>
      </c>
      <c r="C101" s="30">
        <v>0</v>
      </c>
      <c r="D101" s="19"/>
      <c r="E101" s="30">
        <v>0</v>
      </c>
      <c r="F101" s="19"/>
    </row>
    <row r="102" spans="1:6" ht="13.5">
      <c r="A102" s="38" t="s">
        <v>80</v>
      </c>
      <c r="B102" s="30"/>
      <c r="C102" s="30"/>
      <c r="D102" s="19"/>
      <c r="E102" s="30"/>
      <c r="F102" s="19"/>
    </row>
    <row r="103" spans="1:6" ht="27.75">
      <c r="A103" s="9" t="s">
        <v>81</v>
      </c>
      <c r="B103" s="19">
        <v>42700</v>
      </c>
      <c r="C103" s="30">
        <v>41900</v>
      </c>
      <c r="D103" s="19">
        <f>C103/B103*100</f>
        <v>98.12646370023418</v>
      </c>
      <c r="E103" s="30">
        <v>42700</v>
      </c>
      <c r="F103" s="19">
        <f>E103/C103*100</f>
        <v>101.90930787589498</v>
      </c>
    </row>
    <row r="104" spans="1:6" ht="13.5">
      <c r="A104" s="37" t="s">
        <v>82</v>
      </c>
      <c r="B104" s="30"/>
      <c r="C104" s="30"/>
      <c r="D104" s="19"/>
      <c r="E104" s="30"/>
      <c r="F104" s="19"/>
    </row>
    <row r="105" spans="1:6" ht="27.75">
      <c r="A105" s="10" t="s">
        <v>83</v>
      </c>
      <c r="B105" s="30">
        <v>0</v>
      </c>
      <c r="C105" s="30"/>
      <c r="D105" s="19"/>
      <c r="E105" s="30">
        <v>0.55</v>
      </c>
      <c r="F105" s="19"/>
    </row>
    <row r="106" spans="1:6" ht="13.5">
      <c r="A106" s="8" t="s">
        <v>84</v>
      </c>
      <c r="B106" s="30">
        <v>0.154</v>
      </c>
      <c r="C106" s="30">
        <v>0.155</v>
      </c>
      <c r="D106" s="19">
        <f>C106/B106*100</f>
        <v>100.64935064935065</v>
      </c>
      <c r="E106" s="30">
        <v>0.155</v>
      </c>
      <c r="F106" s="19">
        <f>E106/C106*100</f>
        <v>100</v>
      </c>
    </row>
    <row r="107" spans="1:6" ht="13.5">
      <c r="A107" s="8" t="s">
        <v>18</v>
      </c>
      <c r="B107" s="30">
        <v>0.154</v>
      </c>
      <c r="C107" s="30">
        <v>0.155</v>
      </c>
      <c r="D107" s="19">
        <f>C107/B107*100</f>
        <v>100.64935064935065</v>
      </c>
      <c r="E107" s="30">
        <v>0.155</v>
      </c>
      <c r="F107" s="19">
        <f>E107/C107*100</f>
        <v>100</v>
      </c>
    </row>
    <row r="108" spans="1:6" ht="27.75">
      <c r="A108" s="8" t="s">
        <v>19</v>
      </c>
      <c r="B108" s="22"/>
      <c r="C108" s="30"/>
      <c r="D108" s="19"/>
      <c r="E108" s="30"/>
      <c r="F108" s="19"/>
    </row>
    <row r="109" spans="1:6" ht="27.75">
      <c r="A109" s="8" t="s">
        <v>20</v>
      </c>
      <c r="B109" s="25"/>
      <c r="C109" s="30"/>
      <c r="D109" s="19"/>
      <c r="E109" s="30"/>
      <c r="F109" s="19"/>
    </row>
    <row r="110" spans="1:6" ht="13.5">
      <c r="A110" s="8" t="s">
        <v>21</v>
      </c>
      <c r="B110" s="19"/>
      <c r="C110" s="30"/>
      <c r="D110" s="19"/>
      <c r="E110" s="30"/>
      <c r="F110" s="19"/>
    </row>
    <row r="111" spans="1:6" ht="13.5">
      <c r="A111" s="8" t="s">
        <v>85</v>
      </c>
      <c r="B111" s="29"/>
      <c r="C111" s="30"/>
      <c r="D111" s="19"/>
      <c r="E111" s="30"/>
      <c r="F111" s="19"/>
    </row>
    <row r="112" spans="1:6" ht="27.75">
      <c r="A112" s="11" t="s">
        <v>20</v>
      </c>
      <c r="B112" s="29"/>
      <c r="C112" s="30"/>
      <c r="D112" s="19"/>
      <c r="E112" s="30"/>
      <c r="F112" s="19"/>
    </row>
    <row r="113" spans="1:6" ht="27.75">
      <c r="A113" s="11" t="s">
        <v>21</v>
      </c>
      <c r="B113" s="33"/>
      <c r="C113" s="30"/>
      <c r="D113" s="19"/>
      <c r="E113" s="30"/>
      <c r="F113" s="19"/>
    </row>
    <row r="114" spans="1:6" ht="42">
      <c r="A114" s="8" t="s">
        <v>86</v>
      </c>
      <c r="B114" s="29">
        <v>100</v>
      </c>
      <c r="C114" s="30">
        <v>100</v>
      </c>
      <c r="D114" s="19">
        <f>C114/B114*100</f>
        <v>100</v>
      </c>
      <c r="E114" s="30">
        <v>100</v>
      </c>
      <c r="F114" s="19">
        <f>E114/C114*100</f>
        <v>100</v>
      </c>
    </row>
    <row r="115" spans="1:6" ht="27.75">
      <c r="A115" s="37" t="s">
        <v>87</v>
      </c>
      <c r="B115" s="29"/>
      <c r="C115" s="30"/>
      <c r="D115" s="19"/>
      <c r="E115" s="30"/>
      <c r="F115" s="19"/>
    </row>
    <row r="116" spans="1:6" ht="27.75">
      <c r="A116" s="8" t="s">
        <v>88</v>
      </c>
      <c r="B116" s="29"/>
      <c r="C116" s="30"/>
      <c r="D116" s="19"/>
      <c r="E116" s="30"/>
      <c r="F116" s="19"/>
    </row>
    <row r="117" spans="1:6" ht="13.5">
      <c r="A117" s="8" t="s">
        <v>89</v>
      </c>
      <c r="B117" s="29"/>
      <c r="C117" s="30"/>
      <c r="D117" s="19"/>
      <c r="E117" s="30"/>
      <c r="F117" s="19"/>
    </row>
    <row r="118" spans="1:6" ht="42">
      <c r="A118" s="8" t="s">
        <v>90</v>
      </c>
      <c r="B118" s="29">
        <v>10</v>
      </c>
      <c r="C118" s="30">
        <v>11</v>
      </c>
      <c r="D118" s="19">
        <f>C118/B118*100</f>
        <v>110.00000000000001</v>
      </c>
      <c r="E118" s="30">
        <v>11</v>
      </c>
      <c r="F118" s="19">
        <f>E118/C118*100</f>
        <v>100</v>
      </c>
    </row>
    <row r="119" spans="1:6" ht="13.5">
      <c r="A119" s="8" t="s">
        <v>91</v>
      </c>
      <c r="B119" s="29">
        <v>0</v>
      </c>
      <c r="C119" s="30">
        <v>0</v>
      </c>
      <c r="D119" s="19"/>
      <c r="E119" s="30">
        <v>0</v>
      </c>
      <c r="F119" s="19"/>
    </row>
    <row r="120" spans="1:6" ht="27.75">
      <c r="A120" s="8" t="s">
        <v>92</v>
      </c>
      <c r="B120" s="30">
        <v>2</v>
      </c>
      <c r="C120" s="30">
        <v>2</v>
      </c>
      <c r="D120" s="19">
        <f>C120/B120*100</f>
        <v>100</v>
      </c>
      <c r="E120" s="30">
        <v>2</v>
      </c>
      <c r="F120" s="19">
        <f>E120/C120*100</f>
        <v>100</v>
      </c>
    </row>
    <row r="121" spans="1:6" ht="42">
      <c r="A121" s="8" t="s">
        <v>93</v>
      </c>
      <c r="B121" s="29"/>
      <c r="C121" s="30"/>
      <c r="D121" s="19"/>
      <c r="E121" s="30"/>
      <c r="F121" s="19"/>
    </row>
    <row r="122" spans="1:6" ht="42">
      <c r="A122" s="8" t="s">
        <v>94</v>
      </c>
      <c r="B122" s="29"/>
      <c r="C122" s="30"/>
      <c r="D122" s="19"/>
      <c r="E122" s="30"/>
      <c r="F122" s="19"/>
    </row>
    <row r="123" spans="1:6" ht="27.75">
      <c r="A123" s="8" t="s">
        <v>95</v>
      </c>
      <c r="B123" s="29"/>
      <c r="C123" s="30"/>
      <c r="D123" s="19"/>
      <c r="E123" s="30"/>
      <c r="F123" s="19"/>
    </row>
    <row r="124" spans="1:6" ht="27.75">
      <c r="A124" s="8" t="s">
        <v>96</v>
      </c>
      <c r="B124" s="33">
        <v>1413.9</v>
      </c>
      <c r="C124" s="30">
        <v>1413.9</v>
      </c>
      <c r="D124" s="19">
        <f>C124/B124*100</f>
        <v>100</v>
      </c>
      <c r="E124" s="30">
        <v>1413.9</v>
      </c>
      <c r="F124" s="19">
        <f>E124/C124*100</f>
        <v>100</v>
      </c>
    </row>
    <row r="125" spans="1:6" ht="27.75">
      <c r="A125" s="8" t="s">
        <v>97</v>
      </c>
      <c r="B125" s="33">
        <v>14</v>
      </c>
      <c r="C125" s="30">
        <v>18</v>
      </c>
      <c r="D125" s="19">
        <f>C125/B125*100</f>
        <v>128.57142857142858</v>
      </c>
      <c r="E125" s="30">
        <v>19</v>
      </c>
      <c r="F125" s="19">
        <f>E125/C125*100</f>
        <v>105.55555555555556</v>
      </c>
    </row>
    <row r="126" spans="1:6" ht="55.5">
      <c r="A126" s="20" t="s">
        <v>98</v>
      </c>
      <c r="B126" s="29">
        <v>1.5</v>
      </c>
      <c r="C126" s="30">
        <v>2</v>
      </c>
      <c r="D126" s="19">
        <f>C126/B126*100</f>
        <v>133.33333333333331</v>
      </c>
      <c r="E126" s="30">
        <v>2</v>
      </c>
      <c r="F126" s="19">
        <f>E126/C126*100</f>
        <v>100</v>
      </c>
    </row>
    <row r="127" spans="1:6" ht="27.75">
      <c r="A127" s="21" t="s">
        <v>99</v>
      </c>
      <c r="B127" s="29">
        <v>7.3</v>
      </c>
      <c r="C127" s="30">
        <v>4.2</v>
      </c>
      <c r="D127" s="19">
        <f>C127/B127*100</f>
        <v>57.53424657534247</v>
      </c>
      <c r="E127" s="30">
        <v>5</v>
      </c>
      <c r="F127" s="19">
        <f>E127/C127*100</f>
        <v>119.04761904761905</v>
      </c>
    </row>
    <row r="128" spans="1:6" ht="27.75">
      <c r="A128" s="21" t="s">
        <v>100</v>
      </c>
      <c r="B128" s="29">
        <v>90</v>
      </c>
      <c r="C128" s="30">
        <v>90</v>
      </c>
      <c r="D128" s="19">
        <f>C128/B128*100</f>
        <v>100</v>
      </c>
      <c r="E128" s="30">
        <v>90</v>
      </c>
      <c r="F128" s="19">
        <f>E128/C128*100</f>
        <v>100</v>
      </c>
    </row>
    <row r="129" spans="1:6" ht="42">
      <c r="A129" s="40" t="s">
        <v>101</v>
      </c>
      <c r="B129" s="30"/>
      <c r="C129" s="30"/>
      <c r="D129" s="19"/>
      <c r="E129" s="30"/>
      <c r="F129" s="19"/>
    </row>
    <row r="130" spans="1:6" ht="13.5">
      <c r="A130" s="10" t="s">
        <v>102</v>
      </c>
      <c r="B130" s="25"/>
      <c r="C130" s="30"/>
      <c r="D130" s="19"/>
      <c r="E130" s="30"/>
      <c r="F130" s="19"/>
    </row>
    <row r="131" spans="1:6" ht="27.75">
      <c r="A131" s="11" t="s">
        <v>103</v>
      </c>
      <c r="B131" s="41">
        <v>3</v>
      </c>
      <c r="C131" s="41">
        <v>3</v>
      </c>
      <c r="D131" s="19">
        <f>C131/B131*100</f>
        <v>100</v>
      </c>
      <c r="E131" s="41">
        <v>3</v>
      </c>
      <c r="F131" s="19">
        <f>E131/C131*100</f>
        <v>100</v>
      </c>
    </row>
    <row r="132" spans="1:6" ht="27.75">
      <c r="A132" s="11" t="s">
        <v>104</v>
      </c>
      <c r="B132" s="41">
        <v>5</v>
      </c>
      <c r="C132" s="41">
        <v>5</v>
      </c>
      <c r="D132" s="19">
        <f>C132/B132*100</f>
        <v>100</v>
      </c>
      <c r="E132" s="41">
        <v>5</v>
      </c>
      <c r="F132" s="19">
        <f>E132/C132*100</f>
        <v>100</v>
      </c>
    </row>
    <row r="133" spans="1:6" ht="13.5">
      <c r="A133" s="11" t="s">
        <v>105</v>
      </c>
      <c r="B133" s="30">
        <v>1</v>
      </c>
      <c r="C133" s="30">
        <v>1</v>
      </c>
      <c r="D133" s="19">
        <f>C133/B133*100</f>
        <v>100</v>
      </c>
      <c r="E133" s="30">
        <v>1</v>
      </c>
      <c r="F133" s="19">
        <f>E133/C133*100</f>
        <v>100</v>
      </c>
    </row>
    <row r="134" spans="1:6" ht="27.75">
      <c r="A134" s="11" t="s">
        <v>106</v>
      </c>
      <c r="B134" s="41">
        <v>47</v>
      </c>
      <c r="C134" s="41">
        <v>47</v>
      </c>
      <c r="D134" s="19">
        <f>C134/B134*100</f>
        <v>100</v>
      </c>
      <c r="E134" s="41">
        <v>47</v>
      </c>
      <c r="F134" s="19">
        <f>E134/C134*100</f>
        <v>100</v>
      </c>
    </row>
    <row r="135" spans="1:6" ht="27.75">
      <c r="A135" s="37" t="s">
        <v>107</v>
      </c>
      <c r="B135" s="30"/>
      <c r="C135" s="30"/>
      <c r="D135" s="19"/>
      <c r="E135" s="30"/>
      <c r="F135" s="19"/>
    </row>
    <row r="136" spans="1:6" ht="13.5">
      <c r="A136" s="8" t="s">
        <v>108</v>
      </c>
      <c r="B136" s="19">
        <v>14.5</v>
      </c>
      <c r="C136" s="19">
        <v>14.5</v>
      </c>
      <c r="D136" s="19">
        <f aca="true" t="shared" si="2" ref="D136:D148">C136/B136*100</f>
        <v>100</v>
      </c>
      <c r="E136" s="19">
        <v>14.5</v>
      </c>
      <c r="F136" s="19">
        <f aca="true" t="shared" si="3" ref="F136:F148">E136/C136*100</f>
        <v>100</v>
      </c>
    </row>
    <row r="137" spans="1:6" ht="13.5">
      <c r="A137" s="8" t="s">
        <v>109</v>
      </c>
      <c r="B137" s="19">
        <v>16.9</v>
      </c>
      <c r="C137" s="19">
        <v>16.9</v>
      </c>
      <c r="D137" s="19">
        <f t="shared" si="2"/>
        <v>100</v>
      </c>
      <c r="E137" s="19">
        <v>16.9</v>
      </c>
      <c r="F137" s="19">
        <f t="shared" si="3"/>
        <v>100</v>
      </c>
    </row>
    <row r="138" spans="1:6" ht="13.5">
      <c r="A138" s="8" t="s">
        <v>110</v>
      </c>
      <c r="B138" s="19"/>
      <c r="C138" s="19"/>
      <c r="D138" s="19"/>
      <c r="E138" s="19"/>
      <c r="F138" s="19"/>
    </row>
    <row r="139" spans="1:6" ht="27.75">
      <c r="A139" s="8" t="s">
        <v>111</v>
      </c>
      <c r="B139" s="42">
        <v>14.557</v>
      </c>
      <c r="C139" s="42">
        <v>14.557</v>
      </c>
      <c r="D139" s="19">
        <f t="shared" si="2"/>
        <v>100</v>
      </c>
      <c r="E139" s="42">
        <v>14.557</v>
      </c>
      <c r="F139" s="19">
        <f t="shared" si="3"/>
        <v>100</v>
      </c>
    </row>
    <row r="140" spans="1:6" ht="13.5">
      <c r="A140" s="11" t="s">
        <v>25</v>
      </c>
      <c r="B140" s="42">
        <v>13.757</v>
      </c>
      <c r="C140" s="42">
        <v>13.757</v>
      </c>
      <c r="D140" s="19">
        <f t="shared" si="2"/>
        <v>100</v>
      </c>
      <c r="E140" s="42">
        <v>13.757</v>
      </c>
      <c r="F140" s="19">
        <f t="shared" si="3"/>
        <v>100</v>
      </c>
    </row>
    <row r="141" spans="1:6" ht="42">
      <c r="A141" s="10" t="s">
        <v>112</v>
      </c>
      <c r="B141" s="2">
        <v>97.5</v>
      </c>
      <c r="C141" s="2">
        <v>97.5</v>
      </c>
      <c r="D141" s="19">
        <f t="shared" si="2"/>
        <v>100</v>
      </c>
      <c r="E141" s="2">
        <v>97.5</v>
      </c>
      <c r="F141" s="19">
        <f t="shared" si="3"/>
        <v>100</v>
      </c>
    </row>
    <row r="142" spans="1:6" ht="27.75">
      <c r="A142" s="10" t="s">
        <v>113</v>
      </c>
      <c r="B142" s="2">
        <v>215.1</v>
      </c>
      <c r="C142" s="2">
        <v>215.1</v>
      </c>
      <c r="D142" s="19">
        <f t="shared" si="2"/>
        <v>100</v>
      </c>
      <c r="E142" s="2">
        <v>215.1</v>
      </c>
      <c r="F142" s="19">
        <f t="shared" si="3"/>
        <v>100</v>
      </c>
    </row>
    <row r="143" spans="1:6" ht="27.75">
      <c r="A143" s="10" t="s">
        <v>114</v>
      </c>
      <c r="B143" s="43"/>
      <c r="C143" s="43"/>
      <c r="D143" s="19"/>
      <c r="E143" s="43"/>
      <c r="F143" s="19"/>
    </row>
    <row r="144" spans="1:6" ht="55.5">
      <c r="A144" s="10" t="s">
        <v>115</v>
      </c>
      <c r="B144" s="42">
        <v>100</v>
      </c>
      <c r="C144" s="42">
        <v>100</v>
      </c>
      <c r="D144" s="19">
        <f t="shared" si="2"/>
        <v>100</v>
      </c>
      <c r="E144" s="42">
        <v>100</v>
      </c>
      <c r="F144" s="19">
        <f t="shared" si="3"/>
        <v>100</v>
      </c>
    </row>
    <row r="145" spans="1:6" ht="13.5">
      <c r="A145" s="37" t="s">
        <v>116</v>
      </c>
      <c r="B145" s="42"/>
      <c r="C145" s="30"/>
      <c r="D145" s="19"/>
      <c r="E145" s="30"/>
      <c r="F145" s="19"/>
    </row>
    <row r="146" spans="1:6" ht="42">
      <c r="A146" s="10" t="s">
        <v>117</v>
      </c>
      <c r="B146" s="42">
        <v>0.8</v>
      </c>
      <c r="C146" s="42">
        <v>0.5</v>
      </c>
      <c r="D146" s="19">
        <f t="shared" si="2"/>
        <v>62.5</v>
      </c>
      <c r="E146" s="42">
        <v>0.7</v>
      </c>
      <c r="F146" s="19">
        <f t="shared" si="3"/>
        <v>140</v>
      </c>
    </row>
    <row r="147" spans="1:6" ht="27.75">
      <c r="A147" s="10" t="s">
        <v>118</v>
      </c>
      <c r="B147" s="42">
        <v>0.5</v>
      </c>
      <c r="C147" s="42">
        <v>0.6</v>
      </c>
      <c r="D147" s="19">
        <f t="shared" si="2"/>
        <v>120</v>
      </c>
      <c r="E147" s="42">
        <v>0.6</v>
      </c>
      <c r="F147" s="19">
        <f t="shared" si="3"/>
        <v>100</v>
      </c>
    </row>
    <row r="148" spans="1:6" ht="27.75">
      <c r="A148" s="10" t="s">
        <v>119</v>
      </c>
      <c r="B148" s="42">
        <v>650</v>
      </c>
      <c r="C148" s="42">
        <v>541</v>
      </c>
      <c r="D148" s="19">
        <f t="shared" si="2"/>
        <v>83.23076923076923</v>
      </c>
      <c r="E148" s="42">
        <v>600</v>
      </c>
      <c r="F148" s="19">
        <f t="shared" si="3"/>
        <v>110.90573012939002</v>
      </c>
    </row>
    <row r="149" spans="1:6" ht="13.5">
      <c r="A149" s="37" t="s">
        <v>120</v>
      </c>
      <c r="B149" s="42"/>
      <c r="C149" s="42"/>
      <c r="D149" s="19"/>
      <c r="E149" s="42"/>
      <c r="F149" s="19"/>
    </row>
    <row r="150" spans="1:6" ht="42">
      <c r="A150" s="8" t="s">
        <v>121</v>
      </c>
      <c r="B150" s="42">
        <v>0</v>
      </c>
      <c r="C150" s="42">
        <v>0</v>
      </c>
      <c r="D150" s="19"/>
      <c r="E150" s="45">
        <v>0</v>
      </c>
      <c r="F150" s="19"/>
    </row>
    <row r="151" spans="2:5" ht="13.5">
      <c r="B151" s="1"/>
      <c r="C151" s="1"/>
      <c r="D151" s="1"/>
      <c r="E151" s="44"/>
    </row>
    <row r="152" spans="2:5" ht="13.5">
      <c r="B152" s="1"/>
      <c r="C152" s="1"/>
      <c r="D152" s="1"/>
      <c r="E152" s="44"/>
    </row>
    <row r="153" spans="2:5" ht="13.5">
      <c r="B153" s="1"/>
      <c r="C153" s="1"/>
      <c r="D153" s="1"/>
      <c r="E153" s="44"/>
    </row>
    <row r="154" spans="1:5" ht="18">
      <c r="A154" s="3" t="s">
        <v>16</v>
      </c>
      <c r="B154" s="3"/>
      <c r="C154" s="3"/>
      <c r="D154" s="3"/>
      <c r="E154" s="46"/>
    </row>
    <row r="155" spans="1:5" ht="18">
      <c r="A155" s="3" t="s">
        <v>17</v>
      </c>
      <c r="B155" s="3"/>
      <c r="C155" s="3"/>
      <c r="D155" s="3"/>
      <c r="E155" s="46"/>
    </row>
    <row r="156" spans="1:5" ht="18">
      <c r="A156" s="3" t="s">
        <v>26</v>
      </c>
      <c r="B156" s="3"/>
      <c r="C156" s="3"/>
      <c r="D156" s="3"/>
      <c r="E156" s="46" t="s">
        <v>122</v>
      </c>
    </row>
    <row r="157" spans="4:5" ht="12.75">
      <c r="D157" s="6"/>
      <c r="E157" s="18"/>
    </row>
    <row r="158" spans="4:5" ht="12.75">
      <c r="D158" s="6"/>
      <c r="E158" s="18"/>
    </row>
    <row r="159" spans="4:5" ht="12.75">
      <c r="D159" s="6"/>
      <c r="E159" s="18"/>
    </row>
    <row r="160" spans="4:5" ht="12.75">
      <c r="D160" s="6"/>
      <c r="E160" s="18"/>
    </row>
    <row r="161" spans="4:5" ht="12.75">
      <c r="D161" s="6"/>
      <c r="E161" s="18"/>
    </row>
    <row r="162" spans="4:5" ht="12.75">
      <c r="D162" s="6"/>
      <c r="E162" s="18"/>
    </row>
    <row r="163" spans="4:5" ht="12.75">
      <c r="D163" s="6"/>
      <c r="E163" s="18"/>
    </row>
    <row r="164" spans="4:5" ht="12.75">
      <c r="D164" s="6"/>
      <c r="E164" s="18"/>
    </row>
    <row r="165" spans="4:5" ht="12.75">
      <c r="D165" s="6"/>
      <c r="E165" s="18"/>
    </row>
    <row r="166" spans="4:5" ht="12.75">
      <c r="D166" s="6"/>
      <c r="E166" s="18"/>
    </row>
    <row r="167" spans="4:5" ht="12.75">
      <c r="D167" s="6"/>
      <c r="E167" s="18"/>
    </row>
    <row r="168" spans="4:5" ht="12.75">
      <c r="D168" s="6"/>
      <c r="E168" s="18"/>
    </row>
    <row r="169" spans="4:5" ht="12.75">
      <c r="D169" s="6"/>
      <c r="E169" s="18"/>
    </row>
    <row r="170" spans="4:5" ht="12.75">
      <c r="D170" s="6"/>
      <c r="E170" s="18"/>
    </row>
    <row r="171" spans="4:5" ht="12.75">
      <c r="D171" s="6"/>
      <c r="E171" s="18"/>
    </row>
    <row r="172" spans="4:5" ht="12.75">
      <c r="D172" s="6"/>
      <c r="E172" s="18"/>
    </row>
    <row r="173" spans="4:5" ht="12.75">
      <c r="D173" s="6"/>
      <c r="E173" s="18"/>
    </row>
    <row r="174" spans="4:5" ht="12.75">
      <c r="D174" s="6"/>
      <c r="E174" s="18"/>
    </row>
    <row r="175" spans="4:5" ht="12.75">
      <c r="D175" s="6"/>
      <c r="E175" s="18"/>
    </row>
    <row r="176" spans="4:5" ht="12.75">
      <c r="D176" s="6"/>
      <c r="E176" s="18"/>
    </row>
    <row r="177" spans="4:5" ht="12.75">
      <c r="D177" s="6"/>
      <c r="E177" s="18"/>
    </row>
    <row r="178" spans="4:5" ht="12.75">
      <c r="D178" s="6"/>
      <c r="E178" s="18"/>
    </row>
    <row r="179" spans="4:5" ht="12.75">
      <c r="D179" s="6"/>
      <c r="E179" s="18"/>
    </row>
    <row r="180" spans="4:5" ht="12.75">
      <c r="D180" s="6"/>
      <c r="E180" s="18"/>
    </row>
    <row r="181" spans="4:5" ht="12.75">
      <c r="D181" s="6"/>
      <c r="E181" s="18"/>
    </row>
    <row r="182" spans="4:5" ht="12.75">
      <c r="D182" s="6"/>
      <c r="E182" s="18"/>
    </row>
    <row r="183" spans="4:5" ht="12.75">
      <c r="D183" s="6"/>
      <c r="E183" s="18"/>
    </row>
    <row r="184" spans="4:5" ht="12.75">
      <c r="D184" s="6"/>
      <c r="E184" s="18"/>
    </row>
    <row r="185" spans="4:5" ht="12.75">
      <c r="D185" s="6"/>
      <c r="E185" s="18"/>
    </row>
    <row r="186" spans="4:5" ht="12.75">
      <c r="D186" s="6"/>
      <c r="E186" s="18"/>
    </row>
    <row r="187" spans="4:5" ht="12.75">
      <c r="D187" s="6"/>
      <c r="E187" s="18"/>
    </row>
    <row r="188" spans="4:5" ht="12.75">
      <c r="D188" s="6"/>
      <c r="E188" s="18"/>
    </row>
    <row r="189" spans="4:5" ht="12.75">
      <c r="D189" s="6"/>
      <c r="E189" s="18"/>
    </row>
    <row r="190" spans="4:5" ht="12.75">
      <c r="D190" s="6"/>
      <c r="E190" s="18"/>
    </row>
    <row r="191" spans="4:5" ht="12.75">
      <c r="D191" s="6"/>
      <c r="E191" s="18"/>
    </row>
    <row r="192" spans="4:5" ht="12.75">
      <c r="D192" s="6"/>
      <c r="E192" s="18"/>
    </row>
    <row r="193" spans="4:5" ht="12.75">
      <c r="D193" s="6"/>
      <c r="E193" s="18"/>
    </row>
    <row r="194" spans="4:5" ht="12.75">
      <c r="D194" s="6"/>
      <c r="E194" s="18"/>
    </row>
    <row r="195" spans="4:5" ht="12.75">
      <c r="D195" s="6"/>
      <c r="E195" s="18"/>
    </row>
    <row r="196" spans="4:5" ht="12.75">
      <c r="D196" s="6"/>
      <c r="E196" s="18"/>
    </row>
    <row r="197" spans="4:5" ht="12.75">
      <c r="D197" s="6"/>
      <c r="E197" s="18"/>
    </row>
    <row r="198" spans="4:5" ht="12.75">
      <c r="D198" s="6"/>
      <c r="E198" s="18"/>
    </row>
    <row r="199" spans="4:5" ht="12.75">
      <c r="D199" s="6"/>
      <c r="E199" s="18"/>
    </row>
    <row r="200" spans="4:5" ht="12.75">
      <c r="D200" s="6"/>
      <c r="E200" s="18"/>
    </row>
    <row r="201" spans="4:5" ht="12.75">
      <c r="D201" s="6"/>
      <c r="E201" s="18"/>
    </row>
    <row r="202" spans="4:5" ht="12.75">
      <c r="D202" s="6"/>
      <c r="E202" s="18"/>
    </row>
    <row r="203" spans="4:5" ht="12.75">
      <c r="D203" s="6"/>
      <c r="E203" s="18"/>
    </row>
    <row r="204" spans="4:5" ht="12.75">
      <c r="D204" s="6"/>
      <c r="E204" s="18"/>
    </row>
    <row r="205" spans="4:5" ht="12.75">
      <c r="D205" s="6"/>
      <c r="E205" s="18"/>
    </row>
    <row r="206" spans="4:5" ht="12.75">
      <c r="D206" s="6"/>
      <c r="E206" s="18"/>
    </row>
    <row r="207" spans="4:5" ht="12.75">
      <c r="D207" s="6"/>
      <c r="E207" s="18"/>
    </row>
    <row r="208" spans="4:5" ht="12.75">
      <c r="D208" s="6"/>
      <c r="E208" s="18"/>
    </row>
    <row r="209" spans="4:5" ht="12.75">
      <c r="D209" s="6"/>
      <c r="E209" s="18"/>
    </row>
    <row r="210" spans="4:5" ht="12.75">
      <c r="D210" s="6"/>
      <c r="E210" s="18"/>
    </row>
    <row r="211" spans="4:5" ht="12.75">
      <c r="D211" s="6"/>
      <c r="E211" s="18"/>
    </row>
    <row r="212" spans="4:5" ht="12.75">
      <c r="D212" s="6"/>
      <c r="E212" s="18"/>
    </row>
    <row r="213" spans="4:5" ht="12.75">
      <c r="D213" s="6"/>
      <c r="E213" s="18"/>
    </row>
    <row r="214" spans="4:5" ht="12.75">
      <c r="D214" s="6"/>
      <c r="E214" s="18"/>
    </row>
    <row r="215" spans="4:5" ht="12.75">
      <c r="D215" s="6"/>
      <c r="E215" s="18"/>
    </row>
    <row r="216" spans="4:5" ht="12.75">
      <c r="D216" s="6"/>
      <c r="E216" s="18"/>
    </row>
    <row r="217" spans="4:5" ht="12.75">
      <c r="D217" s="6"/>
      <c r="E217" s="18"/>
    </row>
    <row r="218" spans="4:5" ht="12.75">
      <c r="D218" s="6"/>
      <c r="E218" s="18"/>
    </row>
    <row r="219" spans="4:5" ht="12.75">
      <c r="D219" s="6"/>
      <c r="E219" s="18"/>
    </row>
    <row r="220" spans="4:5" ht="12.75">
      <c r="D220" s="6"/>
      <c r="E220" s="18"/>
    </row>
    <row r="221" spans="4:5" ht="12.75">
      <c r="D221" s="6"/>
      <c r="E221" s="18"/>
    </row>
    <row r="222" spans="4:5" ht="12.75">
      <c r="D222" s="6"/>
      <c r="E222" s="18"/>
    </row>
    <row r="223" spans="4:5" ht="12.75">
      <c r="D223" s="6"/>
      <c r="E223" s="18"/>
    </row>
    <row r="224" spans="4:5" ht="12.75">
      <c r="D224" s="6"/>
      <c r="E224" s="18"/>
    </row>
    <row r="225" spans="4:5" ht="12.75">
      <c r="D225" s="6"/>
      <c r="E225" s="18"/>
    </row>
    <row r="226" spans="4:5" ht="12.75">
      <c r="D226" s="6"/>
      <c r="E226" s="18"/>
    </row>
    <row r="227" spans="4:5" ht="12.75">
      <c r="D227" s="6"/>
      <c r="E227" s="18"/>
    </row>
    <row r="228" spans="4:5" ht="12.75">
      <c r="D228" s="6"/>
      <c r="E228" s="18"/>
    </row>
    <row r="229" spans="4:5" ht="12.75">
      <c r="D229" s="6"/>
      <c r="E229" s="18"/>
    </row>
    <row r="230" spans="4:5" ht="12.75">
      <c r="D230" s="6"/>
      <c r="E230" s="18"/>
    </row>
    <row r="231" spans="4:5" ht="12.75">
      <c r="D231" s="6"/>
      <c r="E231" s="18"/>
    </row>
    <row r="232" spans="4:5" ht="12.75">
      <c r="D232" s="6"/>
      <c r="E232" s="18"/>
    </row>
    <row r="233" spans="4:5" ht="12.75">
      <c r="D233" s="6"/>
      <c r="E233" s="18"/>
    </row>
    <row r="234" spans="4:5" ht="12.75">
      <c r="D234" s="6"/>
      <c r="E234" s="18"/>
    </row>
    <row r="235" spans="4:5" ht="12.75">
      <c r="D235" s="6"/>
      <c r="E235" s="18"/>
    </row>
    <row r="236" spans="4:5" ht="12.75">
      <c r="D236" s="6"/>
      <c r="E236" s="18"/>
    </row>
    <row r="237" spans="4:5" ht="12.75">
      <c r="D237" s="6"/>
      <c r="E237" s="18"/>
    </row>
    <row r="238" spans="4:5" ht="12.75">
      <c r="D238" s="6"/>
      <c r="E238" s="18"/>
    </row>
    <row r="239" spans="4:5" ht="12.75">
      <c r="D239" s="6"/>
      <c r="E239" s="18"/>
    </row>
    <row r="240" spans="4:5" ht="12.75">
      <c r="D240" s="6"/>
      <c r="E240" s="18"/>
    </row>
    <row r="241" spans="4:5" ht="12.75">
      <c r="D241" s="6"/>
      <c r="E241" s="18"/>
    </row>
    <row r="242" spans="4:5" ht="12.75">
      <c r="D242" s="6"/>
      <c r="E242" s="18"/>
    </row>
    <row r="243" spans="4:5" ht="12.75">
      <c r="D243" s="6"/>
      <c r="E243" s="18"/>
    </row>
    <row r="244" spans="4:5" ht="12.75">
      <c r="D244" s="6"/>
      <c r="E244" s="18"/>
    </row>
    <row r="245" spans="4:5" ht="12.75">
      <c r="D245" s="6"/>
      <c r="E245" s="18"/>
    </row>
    <row r="246" spans="4:5" ht="12.75">
      <c r="D246" s="6"/>
      <c r="E246" s="18"/>
    </row>
    <row r="247" spans="4:5" ht="12.75">
      <c r="D247" s="6"/>
      <c r="E247" s="18"/>
    </row>
    <row r="248" spans="4:5" ht="12.75">
      <c r="D248" s="6"/>
      <c r="E248" s="18"/>
    </row>
    <row r="249" spans="4:5" ht="12.75">
      <c r="D249" s="6"/>
      <c r="E249" s="18"/>
    </row>
    <row r="250" spans="4:5" ht="12.75">
      <c r="D250" s="6"/>
      <c r="E250" s="18"/>
    </row>
    <row r="251" spans="4:5" ht="12.75">
      <c r="D251" s="6"/>
      <c r="E251" s="18"/>
    </row>
    <row r="252" spans="4:5" ht="12.75">
      <c r="D252" s="6"/>
      <c r="E252" s="18"/>
    </row>
    <row r="253" spans="4:5" ht="12.75">
      <c r="D253" s="6"/>
      <c r="E253" s="18"/>
    </row>
    <row r="254" spans="4:5" ht="12.75">
      <c r="D254" s="6"/>
      <c r="E254" s="18"/>
    </row>
    <row r="255" spans="4:5" ht="12.75">
      <c r="D255" s="6"/>
      <c r="E255" s="18"/>
    </row>
    <row r="256" spans="4:5" ht="12.75">
      <c r="D256" s="6"/>
      <c r="E256" s="18"/>
    </row>
    <row r="257" spans="4:5" ht="12.75">
      <c r="D257" s="6"/>
      <c r="E257" s="18"/>
    </row>
    <row r="258" spans="4:5" ht="12.75">
      <c r="D258" s="6"/>
      <c r="E258" s="18"/>
    </row>
    <row r="259" spans="4:5" ht="12.75">
      <c r="D259" s="6"/>
      <c r="E259" s="18"/>
    </row>
    <row r="260" spans="4:5" ht="12.75">
      <c r="D260" s="6"/>
      <c r="E260" s="18"/>
    </row>
    <row r="261" spans="4:5" ht="12.75">
      <c r="D261" s="6"/>
      <c r="E261" s="18"/>
    </row>
    <row r="262" spans="4:5" ht="12.75">
      <c r="D262" s="6"/>
      <c r="E262" s="18"/>
    </row>
    <row r="263" spans="4:5" ht="12.75">
      <c r="D263" s="6"/>
      <c r="E263" s="18"/>
    </row>
    <row r="264" spans="4:5" ht="12.75">
      <c r="D264" s="6"/>
      <c r="E264" s="18"/>
    </row>
    <row r="265" spans="4:5" ht="12.75">
      <c r="D265" s="6"/>
      <c r="E265" s="18"/>
    </row>
    <row r="266" spans="4:5" ht="12.75">
      <c r="D266" s="6"/>
      <c r="E266" s="18"/>
    </row>
    <row r="267" spans="4:5" ht="12.75">
      <c r="D267" s="6"/>
      <c r="E267" s="18"/>
    </row>
    <row r="268" spans="4:5" ht="12.75">
      <c r="D268" s="6"/>
      <c r="E268" s="18"/>
    </row>
    <row r="269" spans="4:5" ht="12.75">
      <c r="D269" s="6"/>
      <c r="E269" s="18"/>
    </row>
    <row r="270" spans="4:5" ht="12.75">
      <c r="D270" s="6"/>
      <c r="E270" s="18"/>
    </row>
    <row r="271" spans="4:5" ht="12.75">
      <c r="D271" s="6"/>
      <c r="E271" s="18"/>
    </row>
    <row r="272" spans="4:5" ht="12.75">
      <c r="D272" s="6"/>
      <c r="E272" s="18"/>
    </row>
    <row r="273" spans="4:5" ht="12.75">
      <c r="D273" s="6"/>
      <c r="E273" s="18"/>
    </row>
    <row r="274" spans="4:5" ht="12.75">
      <c r="D274" s="6"/>
      <c r="E274" s="18"/>
    </row>
    <row r="275" spans="4:5" ht="12.75">
      <c r="D275" s="6"/>
      <c r="E275" s="18"/>
    </row>
  </sheetData>
  <sheetProtection/>
  <autoFilter ref="F1:F275"/>
  <mergeCells count="5">
    <mergeCell ref="B1:F1"/>
    <mergeCell ref="A4:A5"/>
    <mergeCell ref="D4:D5"/>
    <mergeCell ref="F4:F5"/>
    <mergeCell ref="A2:F2"/>
  </mergeCells>
  <printOptions horizontalCentered="1"/>
  <pageMargins left="0.7874015748031497" right="0.3937007874015748" top="0.7874015748031497" bottom="0.7874015748031497" header="0" footer="0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fo</cp:lastModifiedBy>
  <cp:lastPrinted>2021-11-22T08:09:56Z</cp:lastPrinted>
  <dcterms:created xsi:type="dcterms:W3CDTF">2006-05-06T07:58:30Z</dcterms:created>
  <dcterms:modified xsi:type="dcterms:W3CDTF">2022-11-24T08:48:56Z</dcterms:modified>
  <cp:category/>
  <cp:version/>
  <cp:contentType/>
  <cp:contentStatus/>
</cp:coreProperties>
</file>